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<sst xmlns="http://schemas.openxmlformats.org/spreadsheetml/2006/main" count="23" uniqueCount="19">
  <si>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col1</t>
  </si>
  <si>
    <t>col2</t>
  </si>
  <si>
    <t>row1</t>
  </si>
  <si>
    <t>row2</t>
  </si>
  <si>
    <t>Relative Risk</t>
  </si>
  <si>
    <t>Chi Square</t>
  </si>
  <si>
    <t>&lt;RR&lt;</t>
  </si>
  <si>
    <t>&lt;OR&lt;</t>
  </si>
  <si>
    <t>(</t>
  </si>
  <si>
    <t>)</t>
  </si>
  <si>
    <t>P-Value</t>
  </si>
  <si>
    <t>Ignore relative risk if case control study.</t>
  </si>
  <si>
    <t>Degree of Freedom=1</t>
  </si>
  <si>
    <t>nopadol33@hotmail.com</t>
  </si>
  <si>
    <t>Discrete (counted) variables</t>
  </si>
  <si>
    <t>Uncorrected   :</t>
  </si>
  <si>
    <t>Odds Ratio</t>
  </si>
  <si>
    <t>not ratio, not proportion, or percent.</t>
  </si>
  <si>
    <t>2X2 Table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</si>
</sst>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u val="single"/>
      <sz val="12"/>
      <color indexed="12"/>
      <name val="Tahoma"/>
      <family val="2"/>
    </font>
    <font>
      <sz val="12"/>
      <color indexed="4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5" fillId="2" borderId="0" xfId="20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7</xdr:row>
      <xdr:rowOff>66675</xdr:rowOff>
    </xdr:from>
    <xdr:to>
      <xdr:col>7</xdr:col>
      <xdr:colOff>619125</xdr:colOff>
      <xdr:row>25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00175"/>
          <a:ext cx="686752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padol33@hot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2" width="16.8515625" style="1" bestFit="1" customWidth="1"/>
    <col min="3" max="3" width="14.140625" style="1" customWidth="1"/>
    <col min="4" max="4" width="2.421875" style="1" customWidth="1"/>
    <col min="5" max="5" width="21.28125" style="1" customWidth="1"/>
    <col min="6" max="6" width="20.421875" style="1" customWidth="1"/>
    <col min="7" max="7" width="2.28125" style="1" customWidth="1"/>
    <col min="8" max="8" width="20.421875" style="1" bestFit="1" customWidth="1"/>
    <col min="9" max="9" width="9.00390625" style="1" customWidth="1"/>
    <col min="10" max="10" width="20.421875" style="1" customWidth="1"/>
    <col min="11" max="11" width="2.28125" style="1" customWidth="1"/>
    <col min="12" max="16384" width="9.140625" style="1" customWidth="1"/>
  </cols>
  <sheetData>
    <row r="1" ht="15">
      <c r="A1" s="1" t="s">
        <v>18</v>
      </c>
    </row>
    <row r="2" spans="1:11" ht="15">
      <c r="A2" s="2"/>
      <c r="B2" s="2" t="s">
        <v>0</v>
      </c>
      <c r="C2" s="2" t="s">
        <v>1</v>
      </c>
      <c r="E2" s="1" t="s">
        <v>16</v>
      </c>
      <c r="F2" s="3">
        <f>(B3*C4)/(B4*C3)</f>
        <v>2.25</v>
      </c>
      <c r="G2" s="1" t="s">
        <v>8</v>
      </c>
      <c r="H2" s="4">
        <f>2.71828^(LOG(F2,2.71828)-(1.96*((1/B3)+(1/C3)+(1/B4)+(1/C4))^0.5))</f>
        <v>1.2777840069169675</v>
      </c>
      <c r="I2" s="1" t="s">
        <v>7</v>
      </c>
      <c r="J2" s="5">
        <f>2.71828^(LOG(F2,2.71828)+(1.96*((1/B3)+(1/C3)+(1/B4)+(1/C4))^0.5))</f>
        <v>3.9619372073804406</v>
      </c>
      <c r="K2" s="1" t="s">
        <v>9</v>
      </c>
    </row>
    <row r="3" spans="1:11" ht="15">
      <c r="A3" s="2" t="s">
        <v>2</v>
      </c>
      <c r="B3" s="6">
        <v>60</v>
      </c>
      <c r="C3" s="6">
        <v>40</v>
      </c>
      <c r="E3" s="1" t="s">
        <v>4</v>
      </c>
      <c r="F3" s="3">
        <f>(B3/(B3+C3))/(B4/(B4+C4))</f>
        <v>1.4999999999999998</v>
      </c>
      <c r="G3" s="1" t="s">
        <v>8</v>
      </c>
      <c r="H3" s="4">
        <f>2.71828^(LOG(F3,2.71828)-(1.96*((1/B3)-(1/(B3+C3))+(1/B4)-(1/(B4+C4)))^0.5))</f>
        <v>1.1240757178875578</v>
      </c>
      <c r="I3" s="1" t="s">
        <v>6</v>
      </c>
      <c r="J3" s="5">
        <f>2.71828^(LOG(F3,2.71828)+(1.96*((1/B3)-(1/(B3+C3))+(1/B4)-(1/(B4+C4)))^0.5))</f>
        <v>2.001644519310814</v>
      </c>
      <c r="K3" s="1" t="s">
        <v>9</v>
      </c>
    </row>
    <row r="4" spans="1:5" ht="15">
      <c r="A4" s="2" t="s">
        <v>3</v>
      </c>
      <c r="B4" s="6">
        <v>40</v>
      </c>
      <c r="C4" s="6">
        <v>60</v>
      </c>
      <c r="E4" s="1" t="s">
        <v>11</v>
      </c>
    </row>
    <row r="5" spans="6:10" ht="15">
      <c r="F5" s="3" t="s">
        <v>5</v>
      </c>
      <c r="H5" s="3" t="s">
        <v>10</v>
      </c>
      <c r="J5" s="4"/>
    </row>
    <row r="6" spans="1:10" ht="15">
      <c r="A6" s="1" t="s">
        <v>14</v>
      </c>
      <c r="E6" s="1" t="s">
        <v>15</v>
      </c>
      <c r="F6" s="3">
        <f>((B3+C3+B4+C4)*((B3*C4)-(C3*B4))^2)/((B3+C3)*(B4+C4)*(B3+B4)*(C3+C4))</f>
        <v>8</v>
      </c>
      <c r="H6" s="3">
        <f>LOOKUP(F6,A12:A70,B12:B70)</f>
        <v>0.004678</v>
      </c>
      <c r="J6" s="4"/>
    </row>
    <row r="7" spans="1:5" ht="15">
      <c r="A7" s="7" t="s">
        <v>17</v>
      </c>
      <c r="E7" s="8" t="s">
        <v>13</v>
      </c>
    </row>
    <row r="8" ht="15">
      <c r="L8" s="4"/>
    </row>
    <row r="9" ht="15"/>
    <row r="10" spans="1:2" ht="15">
      <c r="A10" s="9" t="s">
        <v>12</v>
      </c>
      <c r="B10" s="9"/>
    </row>
    <row r="11" spans="1:2" ht="15">
      <c r="A11" s="10" t="s">
        <v>5</v>
      </c>
      <c r="B11" s="10" t="s">
        <v>10</v>
      </c>
    </row>
    <row r="12" spans="1:2" ht="15">
      <c r="A12" s="11">
        <v>1E-05</v>
      </c>
      <c r="B12" s="11">
        <v>0.99999</v>
      </c>
    </row>
    <row r="13" spans="1:2" ht="15">
      <c r="A13" s="11">
        <v>0.25</v>
      </c>
      <c r="B13" s="11">
        <v>0.61705</v>
      </c>
    </row>
    <row r="14" spans="1:2" ht="15">
      <c r="A14" s="11">
        <v>0.5</v>
      </c>
      <c r="B14" s="11">
        <v>0.4795</v>
      </c>
    </row>
    <row r="15" spans="1:2" ht="15">
      <c r="A15" s="11">
        <v>0.75</v>
      </c>
      <c r="B15" s="11">
        <v>0.386476</v>
      </c>
    </row>
    <row r="16" spans="1:2" ht="15">
      <c r="A16" s="11">
        <v>1</v>
      </c>
      <c r="B16" s="11">
        <v>0.263552</v>
      </c>
    </row>
    <row r="17" spans="1:2" ht="15">
      <c r="A17" s="11">
        <v>1.25</v>
      </c>
      <c r="B17" s="11">
        <v>0.220671</v>
      </c>
    </row>
    <row r="18" spans="1:2" ht="15">
      <c r="A18" s="11">
        <v>1.5</v>
      </c>
      <c r="B18" s="11">
        <v>0.220671</v>
      </c>
    </row>
    <row r="19" spans="1:2" ht="15">
      <c r="A19" s="11">
        <v>1.75</v>
      </c>
      <c r="B19" s="11">
        <v>0.185877</v>
      </c>
    </row>
    <row r="20" spans="1:2" ht="15">
      <c r="A20" s="11">
        <v>2</v>
      </c>
      <c r="B20" s="11">
        <v>0.157299</v>
      </c>
    </row>
    <row r="21" spans="1:2" ht="15">
      <c r="A21" s="11">
        <v>2.25</v>
      </c>
      <c r="B21" s="11">
        <v>0.133614</v>
      </c>
    </row>
    <row r="22" spans="1:2" ht="15">
      <c r="A22" s="11">
        <v>2.5</v>
      </c>
      <c r="B22" s="11">
        <v>0.113846</v>
      </c>
    </row>
    <row r="23" spans="1:2" ht="15">
      <c r="A23" s="11">
        <v>2.75</v>
      </c>
      <c r="B23" s="11">
        <v>0.097254</v>
      </c>
    </row>
    <row r="24" spans="1:2" ht="15">
      <c r="A24" s="11">
        <v>3</v>
      </c>
      <c r="B24" s="11">
        <v>0.083265</v>
      </c>
    </row>
    <row r="25" spans="1:2" ht="15">
      <c r="A25" s="11">
        <v>3.25</v>
      </c>
      <c r="B25" s="11">
        <v>0.071423</v>
      </c>
    </row>
    <row r="26" spans="1:2" ht="15">
      <c r="A26" s="11">
        <v>3.5</v>
      </c>
      <c r="B26" s="11">
        <v>0.061369</v>
      </c>
    </row>
    <row r="27" spans="1:2" ht="15">
      <c r="A27" s="11">
        <v>3.75</v>
      </c>
      <c r="B27" s="11">
        <v>0.052808</v>
      </c>
    </row>
    <row r="28" spans="1:2" ht="15">
      <c r="A28" s="11">
        <v>3.84146</v>
      </c>
      <c r="B28" s="11">
        <v>0.05</v>
      </c>
    </row>
    <row r="29" spans="1:2" ht="15">
      <c r="A29" s="11">
        <v>4</v>
      </c>
      <c r="B29" s="11">
        <v>0.0455</v>
      </c>
    </row>
    <row r="30" spans="1:2" ht="15">
      <c r="A30" s="11">
        <v>4.25</v>
      </c>
      <c r="B30" s="11">
        <v>0.03925</v>
      </c>
    </row>
    <row r="31" spans="1:2" ht="15">
      <c r="A31" s="11">
        <v>4.5</v>
      </c>
      <c r="B31" s="11">
        <v>0.033895</v>
      </c>
    </row>
    <row r="32" spans="1:2" ht="15">
      <c r="A32" s="11">
        <v>4.75</v>
      </c>
      <c r="B32" s="11">
        <v>0.029298</v>
      </c>
    </row>
    <row r="33" spans="1:2" ht="15">
      <c r="A33" s="11">
        <v>5</v>
      </c>
      <c r="B33" s="11">
        <v>0.025347</v>
      </c>
    </row>
    <row r="34" spans="1:2" ht="15">
      <c r="A34" s="11">
        <v>5.25</v>
      </c>
      <c r="B34" s="11">
        <v>0.021947</v>
      </c>
    </row>
    <row r="35" spans="1:2" ht="15">
      <c r="A35" s="11">
        <v>5.5</v>
      </c>
      <c r="B35" s="11">
        <v>0.019016</v>
      </c>
    </row>
    <row r="36" spans="1:2" ht="15">
      <c r="A36" s="11">
        <v>5.75</v>
      </c>
      <c r="B36" s="11">
        <v>0.016489</v>
      </c>
    </row>
    <row r="37" spans="1:2" ht="15">
      <c r="A37" s="11">
        <v>6</v>
      </c>
      <c r="B37" s="11">
        <v>0.014306</v>
      </c>
    </row>
    <row r="38" spans="1:2" ht="15">
      <c r="A38" s="11">
        <v>6.25</v>
      </c>
      <c r="B38" s="11">
        <v>0.012419</v>
      </c>
    </row>
    <row r="39" spans="1:2" ht="15">
      <c r="A39" s="11">
        <v>6.5</v>
      </c>
      <c r="B39" s="11">
        <v>0.010787</v>
      </c>
    </row>
    <row r="40" spans="1:2" ht="15">
      <c r="A40" s="11">
        <v>6.75</v>
      </c>
      <c r="B40" s="11">
        <v>0.009375</v>
      </c>
    </row>
    <row r="41" spans="1:2" ht="15">
      <c r="A41" s="11">
        <v>7</v>
      </c>
      <c r="B41" s="11">
        <v>0.008151</v>
      </c>
    </row>
    <row r="42" spans="1:2" ht="15">
      <c r="A42" s="11">
        <v>7.25</v>
      </c>
      <c r="B42" s="11">
        <v>0.00709</v>
      </c>
    </row>
    <row r="43" spans="1:2" ht="15">
      <c r="A43" s="11">
        <v>7.5</v>
      </c>
      <c r="B43" s="11">
        <v>0.00617</v>
      </c>
    </row>
    <row r="44" spans="1:2" ht="15">
      <c r="A44" s="11">
        <v>7.75</v>
      </c>
      <c r="B44" s="11">
        <v>0.005371</v>
      </c>
    </row>
    <row r="45" spans="1:2" ht="15">
      <c r="A45" s="11">
        <v>8</v>
      </c>
      <c r="B45" s="11">
        <v>0.004678</v>
      </c>
    </row>
    <row r="46" spans="1:2" ht="15">
      <c r="A46" s="11">
        <v>8.25</v>
      </c>
      <c r="B46" s="11">
        <v>0.004075</v>
      </c>
    </row>
    <row r="47" spans="1:2" ht="15">
      <c r="A47" s="11">
        <v>8.5</v>
      </c>
      <c r="B47" s="11">
        <v>0.003551</v>
      </c>
    </row>
    <row r="48" spans="1:2" ht="15">
      <c r="A48" s="11">
        <v>8.75</v>
      </c>
      <c r="B48" s="11">
        <v>0.003096</v>
      </c>
    </row>
    <row r="49" spans="1:2" ht="15">
      <c r="A49" s="11">
        <v>9</v>
      </c>
      <c r="B49" s="11">
        <v>0.0027</v>
      </c>
    </row>
    <row r="50" spans="1:2" ht="15">
      <c r="A50" s="11">
        <v>9.25</v>
      </c>
      <c r="B50" s="11">
        <v>0.002355</v>
      </c>
    </row>
    <row r="51" spans="1:2" ht="15">
      <c r="A51" s="11">
        <v>9.5</v>
      </c>
      <c r="B51" s="11">
        <v>0.002055</v>
      </c>
    </row>
    <row r="52" spans="1:2" ht="15">
      <c r="A52" s="11">
        <v>9.75</v>
      </c>
      <c r="B52" s="11">
        <v>0.001793</v>
      </c>
    </row>
    <row r="53" spans="1:2" ht="15">
      <c r="A53" s="11">
        <v>10</v>
      </c>
      <c r="B53" s="11">
        <v>0.001565</v>
      </c>
    </row>
    <row r="54" spans="1:2" ht="15">
      <c r="A54" s="11">
        <v>10.25</v>
      </c>
      <c r="B54" s="11">
        <v>0.001367</v>
      </c>
    </row>
    <row r="55" spans="1:2" ht="15">
      <c r="A55" s="11">
        <v>10.5</v>
      </c>
      <c r="B55" s="11">
        <v>0.001194</v>
      </c>
    </row>
    <row r="56" spans="1:2" ht="15">
      <c r="A56" s="11">
        <v>10.75</v>
      </c>
      <c r="B56" s="11">
        <v>0.001043</v>
      </c>
    </row>
    <row r="57" spans="1:2" ht="15">
      <c r="A57" s="11">
        <v>11</v>
      </c>
      <c r="B57" s="11">
        <v>0.000911</v>
      </c>
    </row>
    <row r="58" spans="1:2" ht="15">
      <c r="A58" s="11">
        <v>11.25</v>
      </c>
      <c r="B58" s="11">
        <v>0.000796</v>
      </c>
    </row>
    <row r="59" spans="1:2" ht="15">
      <c r="A59" s="11">
        <v>11.5</v>
      </c>
      <c r="B59" s="11">
        <v>0.000696</v>
      </c>
    </row>
    <row r="60" spans="1:2" ht="15">
      <c r="A60" s="11">
        <v>11.75</v>
      </c>
      <c r="B60" s="11">
        <v>0.000608</v>
      </c>
    </row>
    <row r="61" spans="1:2" ht="15">
      <c r="A61" s="11">
        <v>12</v>
      </c>
      <c r="B61" s="11">
        <v>0.000532</v>
      </c>
    </row>
    <row r="62" spans="1:2" ht="15">
      <c r="A62" s="11">
        <v>12.25</v>
      </c>
      <c r="B62" s="11">
        <v>0.000465</v>
      </c>
    </row>
    <row r="63" spans="1:2" ht="15">
      <c r="A63" s="11">
        <v>12.5</v>
      </c>
      <c r="B63" s="11">
        <v>0.000407</v>
      </c>
    </row>
    <row r="64" spans="1:2" ht="15">
      <c r="A64" s="11">
        <v>12.75</v>
      </c>
      <c r="B64" s="11">
        <v>0.000356</v>
      </c>
    </row>
    <row r="65" spans="1:2" ht="15">
      <c r="A65" s="11">
        <v>13</v>
      </c>
      <c r="B65" s="11">
        <v>0.000311</v>
      </c>
    </row>
    <row r="66" spans="1:2" ht="15">
      <c r="A66" s="11">
        <v>13.25</v>
      </c>
      <c r="B66" s="11">
        <v>0.000273</v>
      </c>
    </row>
    <row r="67" spans="1:2" ht="15">
      <c r="A67" s="11">
        <v>13.5</v>
      </c>
      <c r="B67" s="11">
        <v>0.000239</v>
      </c>
    </row>
    <row r="68" spans="1:2" ht="15">
      <c r="A68" s="11">
        <v>13.75</v>
      </c>
      <c r="B68" s="11">
        <v>0.000209</v>
      </c>
    </row>
    <row r="69" spans="1:2" ht="15">
      <c r="A69" s="11">
        <v>14</v>
      </c>
      <c r="B69" s="11">
        <v>0.000183</v>
      </c>
    </row>
    <row r="70" spans="1:2" ht="15">
      <c r="A70" s="11">
        <v>15</v>
      </c>
      <c r="B70" s="11">
        <v>1E-05</v>
      </c>
    </row>
  </sheetData>
  <sheetProtection password="CA5D" sheet="1" objects="1" scenarios="1"/>
  <protectedRanges>
    <protectedRange sqref="B3:C4" name="Range1"/>
  </protectedRanges>
  <mergeCells count="1">
    <mergeCell ref="A10:B10"/>
  </mergeCells>
  <hyperlinks>
    <hyperlink ref="E7" r:id="rId1" display="nopadol33@hotmail.com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ASUS_P5</cp:lastModifiedBy>
  <dcterms:created xsi:type="dcterms:W3CDTF">2007-09-04T23:44:57Z</dcterms:created>
  <dcterms:modified xsi:type="dcterms:W3CDTF">2008-08-29T06:28:37Z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